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" i="1"/>
  <c r="B31"/>
  <c r="G29"/>
  <c r="G1"/>
  <c r="F29"/>
  <c r="F14"/>
  <c r="F1"/>
  <c r="E29"/>
  <c r="E14"/>
  <c r="E1"/>
  <c r="D29"/>
  <c r="C29"/>
  <c r="D14"/>
  <c r="D1"/>
  <c r="B25"/>
  <c r="C14"/>
  <c r="C11"/>
  <c r="B9"/>
  <c r="B23"/>
  <c r="B19"/>
  <c r="B7"/>
  <c r="B5"/>
  <c r="B1"/>
</calcChain>
</file>

<file path=xl/sharedStrings.xml><?xml version="1.0" encoding="utf-8"?>
<sst xmlns="http://schemas.openxmlformats.org/spreadsheetml/2006/main" count="18" uniqueCount="18">
  <si>
    <t>mileage CV to GB</t>
  </si>
  <si>
    <t>mileage ABQ to SO</t>
  </si>
  <si>
    <t>R/B for non residents</t>
  </si>
  <si>
    <t>NMTEch rate = 90/week</t>
  </si>
  <si>
    <t>meals = $43.50/day</t>
  </si>
  <si>
    <t>GB or SO</t>
  </si>
  <si>
    <t>travel support for a meeting</t>
  </si>
  <si>
    <t>ASP. AAS, NSTA, AAPT</t>
  </si>
  <si>
    <t>travel for RET coordinator to meeting</t>
  </si>
  <si>
    <t>computer support</t>
  </si>
  <si>
    <t>8/52*1/5*2500*10 teachers</t>
  </si>
  <si>
    <t>total participant support</t>
  </si>
  <si>
    <t>Salaries (10 teachers)</t>
  </si>
  <si>
    <t>travel/participant</t>
  </si>
  <si>
    <t>TOTAL</t>
  </si>
  <si>
    <t>Total 5 years</t>
  </si>
  <si>
    <t>plane fare (IAD or ABQ)</t>
  </si>
  <si>
    <t>mileage from airport to site  (2 round trips to pick up and take back)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</si>
</sst>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wrapText="1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topLeftCell="A3" workbookViewId="0">
      <selection activeCell="I5" sqref="I5"/>
    </sheetView>
  </sheetViews>
  <sheetFormatPr defaultRowHeight="15"/>
  <cols>
    <col min="1" max="1" width="30.85546875" style="1" customWidth="1"/>
    <col min="2" max="2" width="12.42578125" customWidth="1"/>
    <col min="3" max="4" width="8.7109375" customWidth="1"/>
    <col min="5" max="7" width="8.7109375" style="5" customWidth="1"/>
  </cols>
  <sheetData>
    <row r="1" spans="1:7">
      <c r="A1" s="1" t="s">
        <v>12</v>
      </c>
      <c r="B1">
        <f xml:space="preserve"> 1400*7.5*10</f>
        <v>105000</v>
      </c>
      <c r="C1">
        <v>105000</v>
      </c>
      <c r="D1">
        <f>C1*1.04</f>
        <v>109200</v>
      </c>
      <c r="E1" s="5">
        <f>D1*1.04</f>
        <v>113568</v>
      </c>
      <c r="F1" s="5">
        <f>E1*1.04</f>
        <v>118110.72</v>
      </c>
      <c r="G1" s="5">
        <f>F1*1.04</f>
        <v>122835.14880000001</v>
      </c>
    </row>
    <row r="3" spans="1:7">
      <c r="A3" s="1" t="s">
        <v>16</v>
      </c>
      <c r="B3" s="4">
        <f>10*500</f>
        <v>5000</v>
      </c>
    </row>
    <row r="4" spans="1:7">
      <c r="B4" s="4"/>
    </row>
    <row r="5" spans="1:7" ht="45">
      <c r="A5" s="1" t="s">
        <v>17</v>
      </c>
      <c r="B5" s="4">
        <f xml:space="preserve"> 408*2*0.5</f>
        <v>408</v>
      </c>
    </row>
    <row r="6" spans="1:7">
      <c r="B6" s="4"/>
    </row>
    <row r="7" spans="1:7">
      <c r="A7" s="1" t="s">
        <v>0</v>
      </c>
      <c r="B7" s="4">
        <f xml:space="preserve"> 234*0.5</f>
        <v>117</v>
      </c>
    </row>
    <row r="8" spans="1:7">
      <c r="B8" s="4"/>
    </row>
    <row r="9" spans="1:7">
      <c r="A9" s="1" t="s">
        <v>1</v>
      </c>
      <c r="B9" s="4">
        <f>150*0.5</f>
        <v>75</v>
      </c>
    </row>
    <row r="11" spans="1:7">
      <c r="A11" s="1" t="s">
        <v>13</v>
      </c>
      <c r="C11">
        <f xml:space="preserve"> 10 *900</f>
        <v>9000</v>
      </c>
      <c r="D11">
        <v>9000</v>
      </c>
      <c r="E11" s="5">
        <v>9000</v>
      </c>
      <c r="F11" s="5">
        <v>9000</v>
      </c>
      <c r="G11" s="5">
        <v>9000</v>
      </c>
    </row>
    <row r="13" spans="1:7">
      <c r="A13" s="1" t="s">
        <v>2</v>
      </c>
    </row>
    <row r="14" spans="1:7">
      <c r="A14" s="2" t="s">
        <v>5</v>
      </c>
      <c r="C14">
        <f>7*75*10</f>
        <v>5250</v>
      </c>
      <c r="D14">
        <f>C14*1.04</f>
        <v>5460</v>
      </c>
      <c r="E14" s="5">
        <f>D14*1.04</f>
        <v>5678.4000000000005</v>
      </c>
      <c r="F14" s="5">
        <f>E14*1.04</f>
        <v>5905.536000000001</v>
      </c>
      <c r="G14" s="5">
        <v>5906</v>
      </c>
    </row>
    <row r="15" spans="1:7">
      <c r="A15" s="2"/>
    </row>
    <row r="16" spans="1:7">
      <c r="A16" s="3" t="s">
        <v>3</v>
      </c>
    </row>
    <row r="17" spans="1:7">
      <c r="A17" s="3" t="s">
        <v>4</v>
      </c>
    </row>
    <row r="19" spans="1:7">
      <c r="A19" s="1" t="s">
        <v>6</v>
      </c>
      <c r="B19">
        <f>2000*10</f>
        <v>20000</v>
      </c>
      <c r="C19">
        <v>20000</v>
      </c>
      <c r="D19">
        <v>20000</v>
      </c>
      <c r="E19" s="5">
        <v>20000</v>
      </c>
      <c r="F19" s="5">
        <v>20000</v>
      </c>
      <c r="G19" s="5">
        <v>20000</v>
      </c>
    </row>
    <row r="20" spans="1:7">
      <c r="A20" s="1" t="s">
        <v>7</v>
      </c>
    </row>
    <row r="22" spans="1:7">
      <c r="A22" s="1" t="s">
        <v>9</v>
      </c>
    </row>
    <row r="23" spans="1:7">
      <c r="A23" s="1" t="s">
        <v>10</v>
      </c>
      <c r="B23">
        <f>0.154*0.2*2500*10</f>
        <v>770</v>
      </c>
      <c r="C23">
        <v>770</v>
      </c>
      <c r="D23">
        <v>770</v>
      </c>
      <c r="E23" s="5">
        <v>770</v>
      </c>
      <c r="F23" s="5">
        <v>770</v>
      </c>
      <c r="G23" s="5">
        <v>770</v>
      </c>
    </row>
    <row r="25" spans="1:7">
      <c r="A25" s="1" t="s">
        <v>11</v>
      </c>
      <c r="B25">
        <f>SUM(C1:C23)</f>
        <v>140020</v>
      </c>
    </row>
    <row r="27" spans="1:7" ht="30">
      <c r="A27" s="1" t="s">
        <v>8</v>
      </c>
      <c r="B27">
        <v>2000</v>
      </c>
      <c r="C27">
        <v>2000</v>
      </c>
      <c r="D27">
        <v>2000</v>
      </c>
      <c r="E27" s="5">
        <v>2000</v>
      </c>
      <c r="F27" s="5">
        <v>2000</v>
      </c>
      <c r="G27" s="5">
        <v>2000</v>
      </c>
    </row>
    <row r="29" spans="1:7">
      <c r="A29" s="1" t="s">
        <v>14</v>
      </c>
      <c r="C29">
        <f>SUM(C1:C27)</f>
        <v>142020</v>
      </c>
      <c r="D29">
        <f>SUM(D1:D27)</f>
        <v>146430</v>
      </c>
      <c r="E29" s="5">
        <f>SUM(E1:E27)</f>
        <v>151016.4</v>
      </c>
      <c r="F29" s="5">
        <f>SUM(F1:F27)</f>
        <v>155786.25599999999</v>
      </c>
      <c r="G29" s="5">
        <f>SUM(G1:G27)</f>
        <v>160511.14880000002</v>
      </c>
    </row>
    <row r="31" spans="1:7">
      <c r="A31" s="1" t="s">
        <v>15</v>
      </c>
      <c r="B31" s="5">
        <f xml:space="preserve"> SUM(C29:G29)</f>
        <v>755763.80480000004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sheather</dc:creator>
  <cp:lastModifiedBy>sheather</cp:lastModifiedBy>
  <dcterms:created xsi:type="dcterms:W3CDTF">2010-06-16T17:12:49Z</dcterms:created>
  <dcterms:modified xsi:type="dcterms:W3CDTF">2010-06-24T22:21:02Z</dcterms:modified>
</cp:coreProperties>
</file>