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4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<sst xmlns="http://schemas.openxmlformats.org/spreadsheetml/2006/main" count="10" uniqueCount="10">
  <si>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in degrees</t>
  </si>
  <si>
    <t>Angular Size'</t>
  </si>
  <si>
    <t>Distance(kpc)</t>
  </si>
  <si>
    <t>Distance (km)</t>
  </si>
  <si>
    <t>Velocity(km/s)</t>
  </si>
  <si>
    <t>T (years)</t>
  </si>
  <si>
    <t>H=V/D (km/s/km</t>
  </si>
  <si>
    <t>half angle</t>
  </si>
  <si>
    <t>tan</t>
  </si>
  <si>
    <t>distance(lightyear)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</si>
</sst>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75"/>
          <c:y val="0.02125"/>
          <c:w val="0.852"/>
          <c:h val="0.846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Sheet1!$F$2:$F$5</c:f>
              <c:numCache/>
            </c:numRef>
          </c:xVal>
          <c:yVal>
            <c:numRef>
              <c:f>Sheet1!$H$2:$H$5</c:f>
              <c:numCache/>
            </c:numRef>
          </c:yVal>
          <c:smooth val="1"/>
        </c:ser>
        <c:axId val="65055848"/>
        <c:axId val="48631721"/>
      </c:scatterChart>
      <c:valAx>
        <c:axId val="65055848"/>
        <c:scaling>
          <c:orientation val="minMax"/>
          <c:max val="80000000"/>
        </c:scaling>
        <c:axPos val="b"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631721"/>
        <c:crosses val="autoZero"/>
        <c:crossBetween val="midCat"/>
        <c:dispUnits/>
        <c:majorUnit val="20000000"/>
        <c:minorUnit val="10000000"/>
      </c:valAx>
      <c:valAx>
        <c:axId val="486317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055848"/>
        <c:crossesAt val="0"/>
        <c:crossBetween val="midCat"/>
        <c:dispUnits/>
        <c:majorUnit val="250"/>
      </c:valAx>
      <c:spPr>
        <a:noFill/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</cdr:x>
      <cdr:y>0.073</cdr:y>
    </cdr:from>
    <cdr:to>
      <cdr:x>0.888</cdr:x>
      <cdr:y>0.8015</cdr:y>
    </cdr:to>
    <cdr:sp>
      <cdr:nvSpPr>
        <cdr:cNvPr id="1" name="Line 1"/>
        <cdr:cNvSpPr>
          <a:spLocks/>
        </cdr:cNvSpPr>
      </cdr:nvSpPr>
      <cdr:spPr>
        <a:xfrm flipV="1">
          <a:off x="1247775" y="295275"/>
          <a:ext cx="6972300" cy="3000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0.42925</cdr:x>
      <cdr:y>0.9125</cdr:y>
    </cdr:from>
    <cdr:to>
      <cdr:x>0.636</cdr:x>
      <cdr:y>0.9655</cdr:y>
    </cdr:to>
    <cdr:sp>
      <cdr:nvSpPr>
        <cdr:cNvPr id="2" name="TextBox 2"/>
        <cdr:cNvSpPr txBox="1">
          <a:spLocks noChangeArrowheads="1"/>
        </cdr:cNvSpPr>
      </cdr:nvSpPr>
      <cdr:spPr>
        <a:xfrm>
          <a:off x="3971925" y="3752850"/>
          <a:ext cx="1914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Distance (lightyears)</a:t>
          </a:r>
        </a:p>
      </cdr:txBody>
    </cdr:sp>
  </cdr:relSizeAnchor>
  <cdr:relSizeAnchor xmlns:cdr="http://schemas.openxmlformats.org/drawingml/2006/chartDrawing">
    <cdr:from>
      <cdr:x>0.0115</cdr:x>
      <cdr:y>0.58875</cdr:y>
    </cdr:from>
    <cdr:to>
      <cdr:x>0.086</cdr:x>
      <cdr:y>0.671</cdr:y>
    </cdr:to>
    <cdr:sp>
      <cdr:nvSpPr>
        <cdr:cNvPr id="3" name="TextBox 3"/>
        <cdr:cNvSpPr txBox="1">
          <a:spLocks noChangeArrowheads="1"/>
        </cdr:cNvSpPr>
      </cdr:nvSpPr>
      <cdr:spPr>
        <a:xfrm>
          <a:off x="104775" y="2419350"/>
          <a:ext cx="6858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V (km/s)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6</xdr:row>
      <xdr:rowOff>104775</xdr:rowOff>
    </xdr:from>
    <xdr:to>
      <xdr:col>11</xdr:col>
      <xdr:colOff>447675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285750" y="1076325"/>
        <a:ext cx="92583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workbookViewId="0" topLeftCell="A1">
      <selection activeCell="G6" sqref="G6"/>
    </sheetView>
  </sheetViews>
  <sheetFormatPr defaultColWidth="9.140625" defaultRowHeight="12.75"/>
  <cols>
    <col min="1" max="1" width="12.00390625" style="0" customWidth="1"/>
    <col min="3" max="3" width="10.57421875" style="0" customWidth="1"/>
    <col min="5" max="5" width="12.421875" style="0" customWidth="1"/>
    <col min="6" max="6" width="13.421875" style="0" customWidth="1"/>
    <col min="7" max="7" width="21.8515625" style="0" customWidth="1"/>
    <col min="8" max="8" width="13.57421875" style="0" customWidth="1"/>
    <col min="9" max="9" width="16.00390625" style="0" customWidth="1"/>
  </cols>
  <sheetData>
    <row r="1" spans="1:10" ht="12.75">
      <c r="A1" s="1" t="s">
        <v>1</v>
      </c>
      <c r="B1" s="2" t="s">
        <v>7</v>
      </c>
      <c r="C1" s="1" t="s">
        <v>0</v>
      </c>
      <c r="D1" s="1" t="s">
        <v>8</v>
      </c>
      <c r="E1" s="1" t="s">
        <v>2</v>
      </c>
      <c r="F1" s="1" t="s">
        <v>9</v>
      </c>
      <c r="G1" s="1" t="s">
        <v>3</v>
      </c>
      <c r="H1" s="1" t="s">
        <v>4</v>
      </c>
      <c r="I1" s="1" t="s">
        <v>6</v>
      </c>
      <c r="J1" s="1" t="s">
        <v>5</v>
      </c>
    </row>
    <row r="2" spans="1:10" ht="12.75">
      <c r="A2">
        <v>3</v>
      </c>
      <c r="B2">
        <v>1.5</v>
      </c>
      <c r="C2">
        <f>B2/60</f>
        <v>0.025</v>
      </c>
      <c r="D2">
        <f>TAN(C2*PI()/180)</f>
        <v>0.00043633234068908935</v>
      </c>
      <c r="E2">
        <f>10/D2</f>
        <v>22918.310350791868</v>
      </c>
      <c r="F2" s="3">
        <f>E2*3.259*1000</f>
        <v>74690773.4332307</v>
      </c>
      <c r="G2">
        <f>3.1*10^16*E2</f>
        <v>7.104676208745479E+20</v>
      </c>
      <c r="H2">
        <v>2100</v>
      </c>
      <c r="I2">
        <f>H2/G2</f>
        <v>2.9557997272486697E-18</v>
      </c>
      <c r="J2">
        <f>1/I2/60/60/24/350</f>
        <v>11187761729.568972</v>
      </c>
    </row>
    <row r="3" spans="1:10" ht="12.75">
      <c r="A3">
        <v>4</v>
      </c>
      <c r="B3">
        <v>2</v>
      </c>
      <c r="C3">
        <f>B3/60</f>
        <v>0.03333333333333333</v>
      </c>
      <c r="D3">
        <f>TAN(C3*PI()/180)</f>
        <v>0.0005817764829682043</v>
      </c>
      <c r="E3">
        <f>10/D3</f>
        <v>17188.73191466993</v>
      </c>
      <c r="F3" s="3">
        <f>E3*3.259*1000</f>
        <v>56018077.3099093</v>
      </c>
      <c r="G3">
        <f>3.1*10^16*E3</f>
        <v>5.3285068935476786E+20</v>
      </c>
      <c r="H3">
        <v>1590</v>
      </c>
      <c r="I3">
        <f>H3/G3</f>
        <v>2.9839503481272412E-18</v>
      </c>
      <c r="J3">
        <f>1/I3/60/60/24/350</f>
        <v>11082216260.58134</v>
      </c>
    </row>
    <row r="4" spans="1:10" ht="12.75">
      <c r="A4">
        <v>5</v>
      </c>
      <c r="B4">
        <v>2.5</v>
      </c>
      <c r="C4">
        <f>B4/60</f>
        <v>0.041666666666666664</v>
      </c>
      <c r="D4">
        <f>TAN(C4*PI()/180)</f>
        <v>0.0007272206498611127</v>
      </c>
      <c r="E4">
        <f>10/D4</f>
        <v>13750.98465907127</v>
      </c>
      <c r="F4" s="3">
        <f>E4*3.259*1000</f>
        <v>44814459.00391327</v>
      </c>
      <c r="G4">
        <f>3.1*10^16*E4</f>
        <v>4.262805244312093E+20</v>
      </c>
      <c r="H4">
        <v>1350</v>
      </c>
      <c r="I4">
        <f>H4/G4</f>
        <v>3.1669286364919425E-18</v>
      </c>
      <c r="J4">
        <f>1/I4/60/60/24/350</f>
        <v>10441909769.527958</v>
      </c>
    </row>
    <row r="5" spans="1:10" ht="12.75">
      <c r="A5">
        <v>8</v>
      </c>
      <c r="B5">
        <v>4</v>
      </c>
      <c r="C5">
        <f>B5/60</f>
        <v>0.06666666666666667</v>
      </c>
      <c r="D5">
        <f>TAN(C5*PI()/180)</f>
        <v>0.0011635533597571888</v>
      </c>
      <c r="E5">
        <f>10/D5</f>
        <v>8594.363048452551</v>
      </c>
      <c r="F5" s="3">
        <f>E5*3.259*1000</f>
        <v>28009029.174906865</v>
      </c>
      <c r="G5">
        <f>3.1*10^16*E5</f>
        <v>2.664252545020291E+20</v>
      </c>
      <c r="H5">
        <v>680</v>
      </c>
      <c r="I5">
        <f>H5/G5</f>
        <v>2.5523105955964138E-18</v>
      </c>
      <c r="J5">
        <f>1/I5/60/60/24/350</f>
        <v>12956410213.489588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Radio Astronomy Observatory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Sue Ann Heatherly</dc:creator>
  <cp:keywords/>
  <dc:description/>
  <cp:lastModifiedBy>Sue Ann Heatherly</cp:lastModifiedBy>
  <dcterms:created xsi:type="dcterms:W3CDTF">2002-02-28T21:22:45Z</dcterms:created>
  <dcterms:modified xsi:type="dcterms:W3CDTF">2004-03-10T13:12:10Z</dcterms:modified>
  <cp:category/>
  <cp:version/>
  <cp:contentType/>
  <cp:contentStatus/>
</cp:coreProperties>
</file>